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0\Annual Data\"/>
    </mc:Choice>
  </mc:AlternateContent>
  <bookViews>
    <workbookView xWindow="0" yWindow="0" windowWidth="15225" windowHeight="9135"/>
  </bookViews>
  <sheets>
    <sheet name="Table 1.1" sheetId="1" r:id="rId1"/>
  </sheets>
  <definedNames>
    <definedName name="_xlnm.Print_Area" localSheetId="0">'Table 1.1'!$A$1:$H$39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E32" i="1" l="1"/>
  <c r="C32" i="1"/>
  <c r="G30" i="1" l="1"/>
  <c r="G28" i="1"/>
  <c r="G24" i="1"/>
  <c r="G20" i="1"/>
  <c r="G16" i="1"/>
  <c r="G12" i="1"/>
  <c r="G18" i="1" l="1"/>
  <c r="G22" i="1"/>
  <c r="G26" i="1"/>
  <c r="F32" i="1"/>
  <c r="G14" i="1"/>
  <c r="D14" i="1"/>
  <c r="F20" i="1" l="1"/>
  <c r="F30" i="1"/>
  <c r="F14" i="1"/>
  <c r="D24" i="1"/>
  <c r="D18" i="1"/>
  <c r="F24" i="1"/>
  <c r="D20" i="1"/>
  <c r="G32" i="1"/>
  <c r="H18" i="1" s="1"/>
  <c r="F26" i="1"/>
  <c r="D32" i="1"/>
  <c r="D30" i="1"/>
  <c r="F16" i="1"/>
  <c r="D16" i="1"/>
  <c r="F22" i="1"/>
  <c r="D26" i="1"/>
  <c r="F28" i="1"/>
  <c r="F12" i="1"/>
  <c r="D28" i="1"/>
  <c r="D12" i="1"/>
  <c r="F18" i="1"/>
  <c r="D22" i="1"/>
  <c r="H26" i="1" l="1"/>
  <c r="H14" i="1"/>
  <c r="H22" i="1"/>
  <c r="H32" i="1"/>
  <c r="H20" i="1"/>
  <c r="H12" i="1"/>
  <c r="H24" i="1"/>
  <c r="H30" i="1"/>
  <c r="H28" i="1"/>
  <c r="H16" i="1"/>
</calcChain>
</file>

<file path=xl/sharedStrings.xml><?xml version="1.0" encoding="utf-8"?>
<sst xmlns="http://schemas.openxmlformats.org/spreadsheetml/2006/main" count="22" uniqueCount="21">
  <si>
    <t>Section</t>
  </si>
  <si>
    <t xml:space="preserve">         (CI$000's), percentage of total</t>
  </si>
  <si>
    <t>Imports</t>
  </si>
  <si>
    <t>Exports</t>
  </si>
  <si>
    <t>Balance of Visible Trade</t>
  </si>
  <si>
    <r>
      <t>0</t>
    </r>
    <r>
      <rPr>
        <sz val="11"/>
        <rFont val="Arial"/>
        <family val="2"/>
      </rPr>
      <t xml:space="preserve"> Food &amp; Live Animals</t>
    </r>
  </si>
  <si>
    <r>
      <t>1</t>
    </r>
    <r>
      <rPr>
        <sz val="11"/>
        <rFont val="Arial"/>
        <family val="2"/>
      </rPr>
      <t xml:space="preserve"> Beverages &amp; Tobacco</t>
    </r>
  </si>
  <si>
    <r>
      <t>2</t>
    </r>
    <r>
      <rPr>
        <sz val="11"/>
        <rFont val="Arial"/>
        <family val="2"/>
      </rPr>
      <t xml:space="preserve"> Crude Materials</t>
    </r>
  </si>
  <si>
    <r>
      <t>3</t>
    </r>
    <r>
      <rPr>
        <sz val="11"/>
        <rFont val="Arial"/>
        <family val="2"/>
      </rPr>
      <t xml:space="preserve"> Mineral Fuels, Lubricants and Related </t>
    </r>
  </si>
  <si>
    <t xml:space="preserve">   Materials</t>
  </si>
  <si>
    <r>
      <t>4</t>
    </r>
    <r>
      <rPr>
        <sz val="11"/>
        <rFont val="Arial"/>
        <family val="2"/>
      </rPr>
      <t xml:space="preserve"> Animal &amp; Vegetable Oils, Fats and Waxes</t>
    </r>
  </si>
  <si>
    <r>
      <t>5</t>
    </r>
    <r>
      <rPr>
        <sz val="11"/>
        <rFont val="Arial"/>
        <family val="2"/>
      </rPr>
      <t xml:space="preserve"> Chemical &amp; Related Products</t>
    </r>
  </si>
  <si>
    <r>
      <t>6</t>
    </r>
    <r>
      <rPr>
        <sz val="11"/>
        <rFont val="Arial"/>
        <family val="2"/>
      </rPr>
      <t xml:space="preserve"> Manufactured Goods Classified Chiefly by </t>
    </r>
  </si>
  <si>
    <r>
      <t>7</t>
    </r>
    <r>
      <rPr>
        <sz val="11"/>
        <rFont val="Arial"/>
        <family val="2"/>
      </rPr>
      <t xml:space="preserve"> Machinery &amp; Transport Equipment</t>
    </r>
  </si>
  <si>
    <r>
      <t>8</t>
    </r>
    <r>
      <rPr>
        <sz val="11"/>
        <rFont val="Arial"/>
        <family val="2"/>
      </rPr>
      <t xml:space="preserve"> Miscellaneous Manufactured Articles</t>
    </r>
  </si>
  <si>
    <r>
      <t>9</t>
    </r>
    <r>
      <rPr>
        <sz val="11"/>
        <rFont val="Arial"/>
        <family val="2"/>
      </rPr>
      <t xml:space="preserve"> Commodities &amp; Transactions not elsewhere </t>
    </r>
  </si>
  <si>
    <t xml:space="preserve">    classified</t>
  </si>
  <si>
    <t>TOTAL</t>
  </si>
  <si>
    <t xml:space="preserve">Source:  Economics and Statistics Office,  Cayman Islands Customs Department, Cayman Islands </t>
  </si>
  <si>
    <t>Government</t>
  </si>
  <si>
    <t>TABLE 1.1: IMPORTS, EXPORTS, AND VISIBLE BALANCE BY SITC, 2020  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</si>
</sst>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 applyAlignment="1"/>
    <xf numFmtId="0" fontId="2" fillId="0" borderId="1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3" xfId="0" applyFont="1" applyFill="1" applyBorder="1"/>
    <xf numFmtId="0" fontId="4" fillId="0" borderId="4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165" fontId="2" fillId="0" borderId="0" xfId="1" applyNumberFormat="1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6" fontId="8" fillId="0" borderId="0" xfId="2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/>
    <xf numFmtId="166" fontId="8" fillId="0" borderId="5" xfId="2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4" fillId="0" borderId="4" xfId="0" applyFont="1" applyFill="1" applyBorder="1" applyAlignment="1">
      <alignment wrapText="1"/>
    </xf>
    <xf numFmtId="10" fontId="5" fillId="0" borderId="0" xfId="2" applyNumberFormat="1" applyFont="1" applyFill="1" applyBorder="1" applyAlignment="1">
      <alignment horizontal="right"/>
    </xf>
    <xf numFmtId="10" fontId="8" fillId="0" borderId="5" xfId="2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166" fontId="10" fillId="0" borderId="0" xfId="2" applyNumberFormat="1" applyFont="1" applyFill="1" applyBorder="1" applyAlignment="1">
      <alignment horizontal="right"/>
    </xf>
    <xf numFmtId="166" fontId="10" fillId="0" borderId="5" xfId="2" applyNumberFormat="1" applyFont="1" applyFill="1" applyBorder="1" applyAlignment="1">
      <alignment horizontal="right"/>
    </xf>
    <xf numFmtId="0" fontId="2" fillId="0" borderId="6" xfId="0" applyFont="1" applyFill="1" applyBorder="1"/>
    <xf numFmtId="9" fontId="4" fillId="0" borderId="7" xfId="2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0" xfId="0" applyFont="1" applyFill="1" applyAlignment="1">
      <alignment horizontal="left"/>
    </xf>
    <xf numFmtId="3" fontId="4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8">
    <cellStyle name="Comma" xfId="1" builtinId="3"/>
    <cellStyle name="Comma 2" xfId="3"/>
    <cellStyle name="Comma 3" xfId="4"/>
    <cellStyle name="Normal" xfId="0" builtinId="0"/>
    <cellStyle name="Normal 2" xfId="5"/>
    <cellStyle name="Normal 3" xfId="6"/>
    <cellStyle name="Normal 4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647701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933450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8"/>
  <sheetViews>
    <sheetView tabSelected="1" zoomScale="80" zoomScaleNormal="80" zoomScaleSheetLayoutView="110" workbookViewId="0">
      <pane ySplit="10" topLeftCell="A11" activePane="bottomLeft" state="frozen"/>
      <selection pane="bottomLeft"/>
    </sheetView>
  </sheetViews>
  <sheetFormatPr defaultColWidth="9.140625" defaultRowHeight="14.25" x14ac:dyDescent="0.2"/>
  <cols>
    <col min="1" max="1" width="4.28515625" style="1" customWidth="1"/>
    <col min="2" max="2" width="44.28515625" style="1" customWidth="1"/>
    <col min="3" max="3" width="11.140625" style="1" customWidth="1"/>
    <col min="4" max="4" width="10.140625" style="1" customWidth="1"/>
    <col min="5" max="5" width="10.85546875" style="1" customWidth="1"/>
    <col min="6" max="6" width="8.85546875" style="1" customWidth="1"/>
    <col min="7" max="7" width="13.5703125" style="1" customWidth="1"/>
    <col min="8" max="8" width="12.140625" style="1" customWidth="1"/>
    <col min="9" max="16384" width="9.140625" style="1"/>
  </cols>
  <sheetData>
    <row r="5" spans="1:9" x14ac:dyDescent="0.2">
      <c r="A5" s="2"/>
      <c r="B5" s="2"/>
      <c r="C5" s="2"/>
      <c r="D5" s="2"/>
      <c r="E5" s="2"/>
      <c r="F5" s="2"/>
      <c r="G5" s="2"/>
      <c r="H5" s="2"/>
    </row>
    <row r="6" spans="1:9" ht="15" x14ac:dyDescent="0.25">
      <c r="A6" s="2"/>
      <c r="B6" s="37" t="s">
        <v>20</v>
      </c>
      <c r="C6" s="37"/>
      <c r="D6" s="37"/>
      <c r="E6" s="37"/>
      <c r="F6" s="37"/>
      <c r="G6" s="37"/>
      <c r="H6" s="37"/>
      <c r="I6" s="3"/>
    </row>
    <row r="7" spans="1:9" ht="15" x14ac:dyDescent="0.25">
      <c r="A7" s="2"/>
      <c r="B7" s="38"/>
      <c r="C7" s="38"/>
      <c r="D7" s="38"/>
      <c r="E7" s="38"/>
      <c r="F7" s="38"/>
      <c r="G7" s="38"/>
      <c r="H7" s="38"/>
      <c r="I7" s="3"/>
    </row>
    <row r="8" spans="1:9" x14ac:dyDescent="0.2">
      <c r="A8" s="2"/>
      <c r="B8" s="4"/>
      <c r="C8" s="5"/>
      <c r="D8" s="6"/>
      <c r="E8" s="6"/>
      <c r="F8" s="6"/>
      <c r="G8" s="6"/>
      <c r="H8" s="7"/>
    </row>
    <row r="9" spans="1:9" ht="15" x14ac:dyDescent="0.25">
      <c r="A9" s="2"/>
      <c r="B9" s="8" t="s">
        <v>0</v>
      </c>
      <c r="C9" s="9"/>
      <c r="D9" s="10"/>
      <c r="E9" s="11"/>
      <c r="F9" s="39" t="s">
        <v>1</v>
      </c>
      <c r="G9" s="39"/>
      <c r="H9" s="40"/>
    </row>
    <row r="10" spans="1:9" ht="15" x14ac:dyDescent="0.25">
      <c r="A10" s="2"/>
      <c r="B10" s="12"/>
      <c r="C10" s="41" t="s">
        <v>2</v>
      </c>
      <c r="D10" s="42"/>
      <c r="E10" s="41" t="s">
        <v>3</v>
      </c>
      <c r="F10" s="42"/>
      <c r="G10" s="41" t="s">
        <v>4</v>
      </c>
      <c r="H10" s="43"/>
    </row>
    <row r="11" spans="1:9" x14ac:dyDescent="0.2">
      <c r="A11" s="2"/>
      <c r="B11" s="13"/>
      <c r="C11" s="2"/>
      <c r="D11" s="2"/>
      <c r="E11" s="2"/>
      <c r="F11" s="2"/>
      <c r="G11" s="2"/>
      <c r="H11" s="14"/>
    </row>
    <row r="12" spans="1:9" ht="15" x14ac:dyDescent="0.25">
      <c r="A12" s="2"/>
      <c r="B12" s="8" t="s">
        <v>5</v>
      </c>
      <c r="C12" s="15">
        <v>189429.59644922084</v>
      </c>
      <c r="D12" s="16">
        <f ca="1">C12/C$32</f>
        <v>0.16999096438034203</v>
      </c>
      <c r="E12" s="17">
        <v>339.60037</v>
      </c>
      <c r="F12" s="18">
        <f ca="1">E12/E$32</f>
        <v>1.8408465715496706E-2</v>
      </c>
      <c r="G12" s="19">
        <f ca="1">E12-C12</f>
        <v>-189089.99607922084</v>
      </c>
      <c r="H12" s="20">
        <f ca="1">G12/G$32</f>
        <v>0.17254265219641249</v>
      </c>
    </row>
    <row r="13" spans="1:9" x14ac:dyDescent="0.2">
      <c r="A13" s="2"/>
      <c r="B13" s="13"/>
      <c r="C13" s="15"/>
      <c r="D13" s="21"/>
      <c r="E13" s="17"/>
      <c r="F13" s="22"/>
      <c r="G13" s="17"/>
      <c r="H13" s="23"/>
    </row>
    <row r="14" spans="1:9" ht="15" x14ac:dyDescent="0.25">
      <c r="A14" s="2"/>
      <c r="B14" s="8" t="s">
        <v>6</v>
      </c>
      <c r="C14" s="15">
        <v>41757.095676502577</v>
      </c>
      <c r="D14" s="16">
        <f ca="1">C14/C$32</f>
        <v>3.7472122080319623E-2</v>
      </c>
      <c r="E14" s="17">
        <v>4.8879999999999993E-2</v>
      </c>
      <c r="F14" s="18">
        <f ca="1">E14/E$32</f>
        <v>2.6496019547136504E-6</v>
      </c>
      <c r="G14" s="19">
        <f ca="1">E14-C14</f>
        <v>-41757.046796502575</v>
      </c>
      <c r="H14" s="20">
        <f ca="1">G14/G$32</f>
        <v>3.8102870334503165E-2</v>
      </c>
    </row>
    <row r="15" spans="1:9" x14ac:dyDescent="0.2">
      <c r="A15" s="2"/>
      <c r="B15" s="13"/>
      <c r="C15" s="15"/>
      <c r="D15" s="21"/>
      <c r="E15" s="17"/>
      <c r="F15" s="22"/>
      <c r="G15" s="17"/>
      <c r="H15" s="23"/>
    </row>
    <row r="16" spans="1:9" ht="15" x14ac:dyDescent="0.25">
      <c r="A16" s="2"/>
      <c r="B16" s="8" t="s">
        <v>7</v>
      </c>
      <c r="C16" s="15">
        <v>21617.275156400003</v>
      </c>
      <c r="D16" s="16">
        <f ca="1">C16/C$32</f>
        <v>1.9398982629922401E-2</v>
      </c>
      <c r="E16" s="17">
        <v>1233.8077599999999</v>
      </c>
      <c r="F16" s="18">
        <f ca="1">E16/E$32</f>
        <v>6.6880103368184743E-2</v>
      </c>
      <c r="G16" s="19">
        <f ca="1">E16-C16</f>
        <v>-20383.467396400003</v>
      </c>
      <c r="H16" s="20">
        <f ca="1">G16/G$32</f>
        <v>1.8599701721187169E-2</v>
      </c>
    </row>
    <row r="17" spans="1:8" x14ac:dyDescent="0.2">
      <c r="A17" s="2"/>
      <c r="B17" s="13"/>
      <c r="C17" s="15"/>
      <c r="D17" s="21"/>
      <c r="E17" s="17"/>
      <c r="F17" s="22"/>
      <c r="G17" s="17"/>
      <c r="H17" s="23"/>
    </row>
    <row r="18" spans="1:8" ht="15" x14ac:dyDescent="0.25">
      <c r="A18" s="2"/>
      <c r="B18" s="24" t="s">
        <v>8</v>
      </c>
      <c r="C18" s="15">
        <v>88806.98758041297</v>
      </c>
      <c r="D18" s="16">
        <f ca="1">C18/C$32</f>
        <v>7.9693911328973591E-2</v>
      </c>
      <c r="E18" s="17">
        <v>2176.1238180298001</v>
      </c>
      <c r="F18" s="18">
        <f ca="1">E18/E$32</f>
        <v>0.11795953195480137</v>
      </c>
      <c r="G18" s="19">
        <f ca="1">E18-C18</f>
        <v>-86630.863762383175</v>
      </c>
      <c r="H18" s="20">
        <f ca="1">G18/G$32</f>
        <v>7.9049760989816115E-2</v>
      </c>
    </row>
    <row r="19" spans="1:8" x14ac:dyDescent="0.2">
      <c r="A19" s="2"/>
      <c r="B19" s="13" t="s">
        <v>9</v>
      </c>
      <c r="C19" s="15"/>
      <c r="D19" s="21"/>
      <c r="E19" s="17"/>
      <c r="F19" s="22"/>
      <c r="G19" s="17"/>
      <c r="H19" s="23"/>
    </row>
    <row r="20" spans="1:8" ht="20.25" customHeight="1" x14ac:dyDescent="0.25">
      <c r="A20" s="2"/>
      <c r="B20" s="8" t="s">
        <v>10</v>
      </c>
      <c r="C20" s="15">
        <v>1633.1948099999995</v>
      </c>
      <c r="D20" s="25">
        <f ca="1">C20/C$32</f>
        <v>1.4656018171230777E-3</v>
      </c>
      <c r="E20" s="17">
        <v>0</v>
      </c>
      <c r="F20" s="18">
        <f ca="1">E20/E$32</f>
        <v>0</v>
      </c>
      <c r="G20" s="19">
        <f ca="1">E20-C20</f>
        <v>-1633.1948099999995</v>
      </c>
      <c r="H20" s="26">
        <f ca="1">G20/G$32</f>
        <v>1.4902732556658111E-3</v>
      </c>
    </row>
    <row r="21" spans="1:8" x14ac:dyDescent="0.2">
      <c r="A21" s="2"/>
      <c r="B21" s="13"/>
      <c r="C21" s="15"/>
      <c r="D21" s="21"/>
      <c r="E21" s="17"/>
      <c r="F21" s="22"/>
      <c r="G21" s="17"/>
      <c r="H21" s="23"/>
    </row>
    <row r="22" spans="1:8" ht="15" x14ac:dyDescent="0.25">
      <c r="A22" s="2"/>
      <c r="B22" s="8" t="s">
        <v>11</v>
      </c>
      <c r="C22" s="15">
        <v>86649.625558364045</v>
      </c>
      <c r="D22" s="16">
        <f ca="1">C22/C$32</f>
        <v>7.775793058721063E-2</v>
      </c>
      <c r="E22" s="17">
        <v>280.42500000000001</v>
      </c>
      <c r="F22" s="18">
        <f ca="1">E22/E$32</f>
        <v>1.5200790264946307E-2</v>
      </c>
      <c r="G22" s="19">
        <f ca="1">E22-C22</f>
        <v>-86369.200558364042</v>
      </c>
      <c r="H22" s="20">
        <f ca="1">G22/G$32</f>
        <v>7.8810996041168285E-2</v>
      </c>
    </row>
    <row r="23" spans="1:8" x14ac:dyDescent="0.2">
      <c r="A23" s="2"/>
      <c r="B23" s="13"/>
      <c r="C23" s="15"/>
      <c r="D23" s="21"/>
      <c r="E23" s="17"/>
      <c r="F23" s="22"/>
      <c r="G23" s="17"/>
      <c r="H23" s="23"/>
    </row>
    <row r="24" spans="1:8" ht="15" x14ac:dyDescent="0.25">
      <c r="A24" s="2"/>
      <c r="B24" s="24" t="s">
        <v>12</v>
      </c>
      <c r="C24" s="15">
        <v>135008.4214852</v>
      </c>
      <c r="D24" s="16">
        <f ca="1">C24/C$32</f>
        <v>0.12115430850262593</v>
      </c>
      <c r="E24" s="17">
        <v>122.31405999999998</v>
      </c>
      <c r="F24" s="18">
        <f ca="1">E24/E$32</f>
        <v>6.6301876527201861E-3</v>
      </c>
      <c r="G24" s="19">
        <f ca="1">E24-C24</f>
        <v>-134886.1074252</v>
      </c>
      <c r="H24" s="20">
        <f ca="1">G24/G$32</f>
        <v>0.12308216829114292</v>
      </c>
    </row>
    <row r="25" spans="1:8" x14ac:dyDescent="0.2">
      <c r="A25" s="2"/>
      <c r="B25" s="13" t="s">
        <v>9</v>
      </c>
      <c r="C25" s="15"/>
      <c r="D25" s="21"/>
      <c r="E25" s="17"/>
      <c r="F25" s="22"/>
      <c r="G25" s="17"/>
      <c r="H25" s="23"/>
    </row>
    <row r="26" spans="1:8" ht="23.25" customHeight="1" x14ac:dyDescent="0.25">
      <c r="A26" s="2"/>
      <c r="B26" s="8" t="s">
        <v>13</v>
      </c>
      <c r="C26" s="15">
        <v>236310.12702616231</v>
      </c>
      <c r="D26" s="16">
        <f ca="1">C26/C$32</f>
        <v>0.2120607715953548</v>
      </c>
      <c r="E26" s="17">
        <v>9751.5382499999996</v>
      </c>
      <c r="F26" s="18">
        <f ca="1">E26/E$32</f>
        <v>0.52859441097923343</v>
      </c>
      <c r="G26" s="19">
        <f ca="1">E26-C26</f>
        <v>-226558.5887761623</v>
      </c>
      <c r="H26" s="20">
        <f ca="1">G26/G$32</f>
        <v>0.20673235282599456</v>
      </c>
    </row>
    <row r="27" spans="1:8" x14ac:dyDescent="0.2">
      <c r="A27" s="2"/>
      <c r="B27" s="13"/>
      <c r="C27" s="15"/>
      <c r="D27" s="21"/>
      <c r="E27" s="17"/>
      <c r="F27" s="22"/>
      <c r="G27" s="17"/>
      <c r="H27" s="23"/>
    </row>
    <row r="28" spans="1:8" ht="15" x14ac:dyDescent="0.25">
      <c r="A28" s="2"/>
      <c r="B28" s="8" t="s">
        <v>14</v>
      </c>
      <c r="C28" s="15">
        <v>225770.37864506268</v>
      </c>
      <c r="D28" s="16">
        <f ca="1">C28/C$32</f>
        <v>0.20260257696677916</v>
      </c>
      <c r="E28" s="17">
        <v>2331.6568599999996</v>
      </c>
      <c r="F28" s="18">
        <f ca="1">E28/E$32</f>
        <v>0.12639039635796831</v>
      </c>
      <c r="G28" s="19">
        <f ca="1">E28-C28</f>
        <v>-223438.72178506269</v>
      </c>
      <c r="H28" s="20">
        <f ca="1">G28/G$32</f>
        <v>0.20388550668761485</v>
      </c>
    </row>
    <row r="29" spans="1:8" x14ac:dyDescent="0.2">
      <c r="A29" s="2"/>
      <c r="B29" s="13"/>
      <c r="C29" s="15"/>
      <c r="D29" s="21"/>
      <c r="E29" s="17"/>
      <c r="F29" s="22"/>
      <c r="G29" s="17"/>
      <c r="H29" s="23"/>
    </row>
    <row r="30" spans="1:8" ht="29.25" x14ac:dyDescent="0.2">
      <c r="A30" s="2"/>
      <c r="B30" s="24" t="s">
        <v>15</v>
      </c>
      <c r="C30" s="15">
        <v>87368.269970160021</v>
      </c>
      <c r="D30" s="16">
        <f ca="1">C30/C$32</f>
        <v>7.8402830111348562E-2</v>
      </c>
      <c r="E30" s="17">
        <v>2212.5390249687603</v>
      </c>
      <c r="F30" s="18">
        <f ca="1">E30/E$32</f>
        <v>0.11993346410469438</v>
      </c>
      <c r="G30" s="19">
        <f ca="1">E30-C30</f>
        <v>-85155.730945191259</v>
      </c>
      <c r="H30" s="20">
        <f ca="1">G30/G$32</f>
        <v>7.7703717656494434E-2</v>
      </c>
    </row>
    <row r="31" spans="1:8" x14ac:dyDescent="0.2">
      <c r="A31" s="2"/>
      <c r="B31" s="13" t="s">
        <v>16</v>
      </c>
      <c r="C31" s="21"/>
      <c r="D31" s="21"/>
      <c r="E31" s="22"/>
      <c r="F31" s="22"/>
      <c r="G31" s="22"/>
      <c r="H31" s="23"/>
    </row>
    <row r="32" spans="1:8" ht="27.75" customHeight="1" x14ac:dyDescent="0.25">
      <c r="A32" s="2"/>
      <c r="B32" s="8" t="s">
        <v>17</v>
      </c>
      <c r="C32" s="27">
        <f ca="1">+C30+C28+C26+C24+C22+C20+C18+C16+C14+C12</f>
        <v>1114350.9723574857</v>
      </c>
      <c r="D32" s="28">
        <f ca="1">C32/C$32</f>
        <v>1</v>
      </c>
      <c r="E32" s="27">
        <f ca="1">+E30+E28+E26+E24+E22+E20+E18+E16+E14+E12</f>
        <v>18448.054022998556</v>
      </c>
      <c r="F32" s="30">
        <f ca="1">E32/E$32</f>
        <v>1</v>
      </c>
      <c r="G32" s="29">
        <f ca="1">+G12+G14+G16+G18+G20+G22+G24+G26+G28+G30</f>
        <v>-1095902.9183344871</v>
      </c>
      <c r="H32" s="31">
        <f ca="1">G32/G$32</f>
        <v>1</v>
      </c>
    </row>
    <row r="33" spans="1:8" ht="15" x14ac:dyDescent="0.25">
      <c r="A33" s="2"/>
      <c r="B33" s="32"/>
      <c r="C33" s="33"/>
      <c r="D33" s="34"/>
      <c r="E33" s="34"/>
      <c r="F33" s="34"/>
      <c r="G33" s="34"/>
      <c r="H33" s="35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</row>
    <row r="37" spans="1:8" hidden="1" x14ac:dyDescent="0.2">
      <c r="B37" s="36" t="s">
        <v>18</v>
      </c>
    </row>
    <row r="38" spans="1:8" hidden="1" x14ac:dyDescent="0.2">
      <c r="B38" s="1" t="s">
        <v>19</v>
      </c>
    </row>
  </sheetData>
  <mergeCells count="6">
    <mergeCell ref="B6:H6"/>
    <mergeCell ref="B7:H7"/>
    <mergeCell ref="F9:H9"/>
    <mergeCell ref="C10:D10"/>
    <mergeCell ref="E10:F10"/>
    <mergeCell ref="G10:H10"/>
  </mergeCells>
  <pageMargins left="0.42" right="0.36" top="1" bottom="1" header="0.5" footer="0.5"/>
  <pageSetup scale="87" orientation="portrait" r:id="rId1"/>
  <headerFooter alignWithMargins="0"/>
  <ignoredErrors>
    <ignoredError sqref="G12:G32 E32:F32 D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1.1</vt:lpstr>
      <vt:lpstr>'Table 1.1'!Print_Area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McLaughlin, Errol</cp:lastModifiedBy>
  <cp:lastPrinted>2019-07-10T13:55:28Z</cp:lastPrinted>
  <dcterms:created xsi:type="dcterms:W3CDTF">2017-10-19T16:13:39Z</dcterms:created>
  <dcterms:modified xsi:type="dcterms:W3CDTF">2021-03-01T19:09:52Z</dcterms:modified>
</cp:coreProperties>
</file>